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epak Verma\Downloads\"/>
    </mc:Choice>
  </mc:AlternateContent>
  <xr:revisionPtr revIDLastSave="0" documentId="13_ncr:1_{6BC469EB-0F0A-47F7-BA9B-6973333EF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w to Use this Template" sheetId="5" r:id="rId1"/>
    <sheet name="Menu Engineering Template " sheetId="3" r:id="rId2"/>
    <sheet name="Formula Guid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3" l="1"/>
  <c r="M7" i="3"/>
  <c r="M5" i="3"/>
  <c r="G4" i="3"/>
  <c r="C9" i="3"/>
  <c r="I8" i="3"/>
  <c r="H8" i="3"/>
  <c r="G8" i="3"/>
  <c r="F8" i="3"/>
  <c r="I7" i="3"/>
  <c r="H7" i="3"/>
  <c r="G7" i="3"/>
  <c r="F7" i="3"/>
  <c r="I6" i="3"/>
  <c r="H6" i="3"/>
  <c r="G6" i="3"/>
  <c r="M8" i="3" s="1"/>
  <c r="F6" i="3"/>
  <c r="I5" i="3"/>
  <c r="H5" i="3"/>
  <c r="G5" i="3"/>
  <c r="F5" i="3"/>
  <c r="I4" i="3"/>
  <c r="H4" i="3"/>
  <c r="F4" i="3"/>
  <c r="M4" i="3" l="1"/>
  <c r="M6" i="3"/>
  <c r="H9" i="3"/>
  <c r="I9" i="3"/>
  <c r="J5" i="3"/>
  <c r="J7" i="3"/>
  <c r="J6" i="3"/>
  <c r="J8" i="3"/>
  <c r="J4" i="3"/>
  <c r="J9" i="3" l="1"/>
  <c r="C12" i="3" s="1"/>
  <c r="L4" i="3" l="1"/>
  <c r="L7" i="3"/>
  <c r="L6" i="3"/>
  <c r="L5" i="3"/>
  <c r="L8" i="3"/>
  <c r="K5" i="3"/>
  <c r="K6" i="3"/>
  <c r="K7" i="3"/>
  <c r="K4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<sst xmlns="http://schemas.openxmlformats.org/spreadsheetml/2006/main" count="120" uniqueCount="86">
  <si>
    <t>Menu Item</t>
  </si>
  <si>
    <t>Category</t>
  </si>
  <si>
    <t>Food Cost ($)</t>
  </si>
  <si>
    <t>Selling Price ($)</t>
  </si>
  <si>
    <t>Food Cost %</t>
  </si>
  <si>
    <t>Units Sold</t>
  </si>
  <si>
    <t>Popularity Rank</t>
  </si>
  <si>
    <t>Profitability Rank</t>
  </si>
  <si>
    <t>Menu Classification</t>
  </si>
  <si>
    <t>Notes</t>
  </si>
  <si>
    <t>Star</t>
  </si>
  <si>
    <t>Best Seller</t>
  </si>
  <si>
    <t>Appetizers</t>
  </si>
  <si>
    <t>Plow Horse</t>
  </si>
  <si>
    <t>Reduce Portion Size</t>
  </si>
  <si>
    <t>Puzzle</t>
  </si>
  <si>
    <t>Promote More</t>
  </si>
  <si>
    <t>Seafood</t>
  </si>
  <si>
    <t>Dog</t>
  </si>
  <si>
    <t>Consider Removal</t>
  </si>
  <si>
    <t>Selling Price - Food Cost</t>
  </si>
  <si>
    <t>Selling Price × Units Sold</t>
  </si>
  <si>
    <t>Learn more</t>
  </si>
  <si>
    <t>Restaurant Menu Engineering Report</t>
  </si>
  <si>
    <t>Contribution Margin</t>
  </si>
  <si>
    <t>Total Food Sales</t>
  </si>
  <si>
    <t>Total Food Cost</t>
  </si>
  <si>
    <t>Total Contribution Margin</t>
  </si>
  <si>
    <t>Contribution Margin %</t>
  </si>
  <si>
    <t>Chicken and Waffles</t>
  </si>
  <si>
    <t>Buttermilk Pancakes</t>
  </si>
  <si>
    <t>Chili Cheeseburger</t>
  </si>
  <si>
    <t>Southern Benedict</t>
  </si>
  <si>
    <t xml:space="preserve">Bourbon French Toast </t>
  </si>
  <si>
    <t>Total</t>
  </si>
  <si>
    <t>Average Contribution Margin</t>
  </si>
  <si>
    <t>Drink</t>
  </si>
  <si>
    <t>Burger</t>
  </si>
  <si>
    <r>
      <rPr>
        <b/>
        <sz val="13"/>
        <color theme="1"/>
        <rFont val="Calibri"/>
        <family val="2"/>
        <scheme val="minor"/>
      </rPr>
      <t>Instructions</t>
    </r>
    <r>
      <rPr>
        <sz val="13"/>
        <color theme="1"/>
        <rFont val="Calibri"/>
        <family val="2"/>
        <scheme val="minor"/>
      </rPr>
      <t xml:space="preserve">: Enter the Menu Item, Category,Units Sold,  Selling Price ($), Food Cost ($)and any additional notes. </t>
    </r>
  </si>
  <si>
    <t>Column / Feature</t>
  </si>
  <si>
    <t>Type</t>
  </si>
  <si>
    <t>Description &amp; Logic</t>
  </si>
  <si>
    <t>Excel Formula / Rule Applied</t>
  </si>
  <si>
    <t>Manual Input</t>
  </si>
  <si>
    <t>The name of the dish or drink.</t>
  </si>
  <si>
    <t>N/A - Type directly</t>
  </si>
  <si>
    <t>The classification (e.g., Appetizer, Main, Drink).</t>
  </si>
  <si>
    <t>Total number of this item sold during the period.</t>
  </si>
  <si>
    <t>The price the customer pays for the item.</t>
  </si>
  <si>
    <t>The exact cost to produce one serving of the item.</t>
  </si>
  <si>
    <t>Auto Formula</t>
  </si>
  <si>
    <t>Calculates what percentage of the selling price goes towards the food cost.</t>
  </si>
  <si>
    <t>The gross profit made from a single unit of this item.</t>
  </si>
  <si>
    <t>Total revenue generated by this item.</t>
  </si>
  <si>
    <t>Total cost incurred to produce all units of this item sold.</t>
  </si>
  <si>
    <t>Total gross profit generated by this item.</t>
  </si>
  <si>
    <t>The percentage of total menu profit this single item accounts for.</t>
  </si>
  <si>
    <t>Compares the item's units sold against the menu's average units sold. If above or equal to average, it's 'High', otherwise 'Low'.</t>
  </si>
  <si>
    <t>Compares the item's contribution margin against the menu's average contribution margin. If above or equal to average, it's 'High', otherwise 'Low'.</t>
  </si>
  <si>
    <t>Categorizes the item based on the classic Menu Engineering Matrix using Popularity and Profitability ranks.</t>
  </si>
  <si>
    <t>Contribution Margin (Color)</t>
  </si>
  <si>
    <t>Conditional Formatting</t>
  </si>
  <si>
    <t>Highlights items based on their profit compared to the average.</t>
  </si>
  <si>
    <t>Above Average -&gt; Green Fill
Below Average -&gt; Red Fill</t>
  </si>
  <si>
    <t>Contribution Margin % (Color)</t>
  </si>
  <si>
    <t>A visual heatmap showing which items bring in the largest percentage of overall profit.</t>
  </si>
  <si>
    <t>3-Color Scale: Highest values = Green, Middle = Yellow, Lowest = Red</t>
  </si>
  <si>
    <t>Food Cost ÷ Selling Price</t>
  </si>
  <si>
    <t>Food Cost × Units Sold</t>
  </si>
  <si>
    <t>Contribution Margin × Units Sold</t>
  </si>
  <si>
    <t>Item's Total Margin ÷ SUM(All Items' Total Margins)</t>
  </si>
  <si>
    <t>IF Units Sold &gt;= Average(All Units Sold)</t>
  </si>
  <si>
    <t>IF Contribution Margin &gt;= Average(All Margins)</t>
  </si>
  <si>
    <t>IF Popularity = X AND Profitability = Y</t>
  </si>
  <si>
    <t>Take Control of Your Margins</t>
  </si>
  <si>
    <t>This automated calculator is designed to eliminate the guesswork. By entering your raw numbers, the built-in logic will instantly categorize your menu items and highlight your true profit drivers (Stars) vs. those dragging down your bottom line (Dogs).</t>
  </si>
  <si>
    <t>Ready to stop doing this manually?</t>
  </si>
  <si>
    <t>MENU ENGINEERING TEMPLATE</t>
  </si>
  <si>
    <t>Enter Your Data</t>
  </si>
  <si>
    <t>You only need to type data into the first five columns (Menu Item, Category, Units Sold, Selling Price, Food Cost).</t>
  </si>
  <si>
    <t>Let the Automation Work</t>
  </si>
  <si>
    <t>Take Action</t>
  </si>
  <si>
    <t>Use the 'Notes' column to assign action items (e.g., 'Raise price by $1', 'Remove from menu').</t>
  </si>
  <si>
    <t>Scaling your operations requires real-time data. Upgrade your back-of-house with a fully integrated enterprise ecosystem where your POS, inventory, and accounting sync automatically.</t>
  </si>
  <si>
    <t>Improve Restaurant Operations With Free Resources</t>
  </si>
  <si>
    <t>The sheet will automatically calculate your margins and classify every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</si>
</sst>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₹&quot;\ * #,##0.00_ ;_ &quot;₹&quot;\ * \-#,##0.00_ ;_ &quot;₹&quot;\ * &quot;-&quot;??_ ;_ @_ "/>
    <numFmt numFmtId="164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333333"/>
      <name val="Calibri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5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FFFFFF"/>
      <name val="Calibri"/>
      <family val="2"/>
    </font>
    <font>
      <b/>
      <sz val="18"/>
      <color rgb="FFFFFFFF"/>
      <name val="Calibri"/>
      <family val="2"/>
    </font>
    <font>
      <b/>
      <sz val="14"/>
      <color rgb="FF2D3748"/>
      <name val="Calibri"/>
      <family val="2"/>
    </font>
    <font>
      <sz val="11"/>
      <color rgb="FF1A202C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4"/>
      <color rgb="FF1A202C"/>
      <name val="Calibri"/>
      <family val="2"/>
    </font>
    <font>
      <b/>
      <sz val="14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2F2F2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8"/>
        <bgColor rgb="FF2D3748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7" borderId="1" xfId="0" applyFill="1" applyBorder="1" applyAlignment="1">
      <alignment horizontal="center"/>
    </xf>
    <xf numFmtId="164" fontId="0" fillId="0" borderId="1" xfId="2" applyNumberFormat="1" applyFont="1" applyBorder="1" applyAlignment="1"/>
    <xf numFmtId="164" fontId="0" fillId="0" borderId="1" xfId="3" applyNumberFormat="1" applyFont="1" applyBorder="1" applyAlignment="1"/>
    <xf numFmtId="10" fontId="0" fillId="0" borderId="1" xfId="3" applyNumberFormat="1" applyFont="1" applyBorder="1" applyAlignment="1"/>
    <xf numFmtId="164" fontId="0" fillId="0" borderId="1" xfId="0" applyNumberFormat="1" applyBorder="1"/>
    <xf numFmtId="0" fontId="11" fillId="7" borderId="1" xfId="0" applyFont="1" applyFill="1" applyBorder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/>
    <xf numFmtId="0" fontId="11" fillId="8" borderId="1" xfId="0" applyFont="1" applyFill="1" applyBorder="1"/>
    <xf numFmtId="164" fontId="11" fillId="8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7" fillId="12" borderId="0" xfId="0" applyFont="1" applyFill="1" applyAlignment="1">
      <alignment vertical="top" wrapText="1"/>
    </xf>
    <xf numFmtId="0" fontId="13" fillId="0" borderId="0" xfId="0" applyFont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top"/>
    </xf>
    <xf numFmtId="0" fontId="15" fillId="0" borderId="0" xfId="0" applyFont="1"/>
    <xf numFmtId="0" fontId="0" fillId="0" borderId="0" xfId="0"/>
    <xf numFmtId="0" fontId="16" fillId="0" borderId="0" xfId="0" applyFont="1" applyAlignment="1">
      <alignment vertical="top" wrapText="1"/>
    </xf>
    <xf numFmtId="0" fontId="17" fillId="13" borderId="0" xfId="0" applyFont="1" applyFill="1" applyAlignment="1">
      <alignment horizontal="center" vertical="top" wrapText="1"/>
    </xf>
    <xf numFmtId="0" fontId="13" fillId="14" borderId="0" xfId="0" applyFont="1" applyFill="1" applyAlignment="1">
      <alignment horizontal="center" vertical="center"/>
    </xf>
    <xf numFmtId="0" fontId="0" fillId="15" borderId="0" xfId="0" applyFill="1"/>
    <xf numFmtId="0" fontId="18" fillId="0" borderId="0" xfId="0" applyFont="1"/>
    <xf numFmtId="0" fontId="1" fillId="0" borderId="0" xfId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9" fillId="13" borderId="0" xfId="0" applyFont="1" applyFill="1" applyAlignment="1">
      <alignment horizontal="center" vertical="top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restaurantassociation.com/resourc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9</xdr:row>
      <xdr:rowOff>104776</xdr:rowOff>
    </xdr:from>
    <xdr:to>
      <xdr:col>15</xdr:col>
      <xdr:colOff>247650</xdr:colOff>
      <xdr:row>10</xdr:row>
      <xdr:rowOff>47625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2D2C0-6F23-4C08-AC91-DCA2D1901045}"/>
            </a:ext>
          </a:extLst>
        </xdr:cNvPr>
        <xdr:cNvSpPr/>
      </xdr:nvSpPr>
      <xdr:spPr>
        <a:xfrm>
          <a:off x="7724775" y="2114551"/>
          <a:ext cx="1695450" cy="39052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0"/>
            <a:t>Learn</a:t>
          </a:r>
          <a:r>
            <a:rPr lang="en-IN" sz="1200" b="0" baseline="0"/>
            <a:t> More</a:t>
          </a:r>
          <a:endParaRPr lang="en-IN" sz="1200" b="0"/>
        </a:p>
      </xdr:txBody>
    </xdr:sp>
    <xdr:clientData/>
  </xdr:twoCellAnchor>
  <xdr:twoCellAnchor>
    <xdr:from>
      <xdr:col>12</xdr:col>
      <xdr:colOff>381000</xdr:colOff>
      <xdr:row>9</xdr:row>
      <xdr:rowOff>104776</xdr:rowOff>
    </xdr:from>
    <xdr:to>
      <xdr:col>15</xdr:col>
      <xdr:colOff>247650</xdr:colOff>
      <xdr:row>10</xdr:row>
      <xdr:rowOff>47625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CA962-5D25-44B7-9A4E-13044BF9C530}"/>
            </a:ext>
          </a:extLst>
        </xdr:cNvPr>
        <xdr:cNvSpPr/>
      </xdr:nvSpPr>
      <xdr:spPr>
        <a:xfrm>
          <a:off x="7724775" y="2028826"/>
          <a:ext cx="1695450" cy="323849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0"/>
            <a:t>Learn</a:t>
          </a:r>
          <a:r>
            <a:rPr lang="en-IN" sz="1200" b="0" baseline="0"/>
            <a:t> More</a:t>
          </a:r>
          <a:endParaRPr lang="en-IN" sz="1200" b="0"/>
        </a:p>
      </xdr:txBody>
    </xdr:sp>
    <xdr:clientData/>
  </xdr:twoCellAnchor>
  <xdr:twoCellAnchor>
    <xdr:from>
      <xdr:col>13</xdr:col>
      <xdr:colOff>0</xdr:colOff>
      <xdr:row>9</xdr:row>
      <xdr:rowOff>104776</xdr:rowOff>
    </xdr:from>
    <xdr:to>
      <xdr:col>15</xdr:col>
      <xdr:colOff>114300</xdr:colOff>
      <xdr:row>10</xdr:row>
      <xdr:rowOff>38100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F14D3-D286-451A-BF7F-ADD8A2DCA14F}"/>
            </a:ext>
          </a:extLst>
        </xdr:cNvPr>
        <xdr:cNvSpPr/>
      </xdr:nvSpPr>
      <xdr:spPr>
        <a:xfrm>
          <a:off x="7953375" y="2028826"/>
          <a:ext cx="1333500" cy="31432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/>
            <a:t>Explore Now</a:t>
          </a:r>
          <a:endParaRPr lang="en-IN" sz="1200" b="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staurantassociation.com/unified/sign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7shifts.com/restaurant-employee-scheduling-software/?utm_source=7shifts&amp;utm_medium=website&amp;utm_campaign=co-restaurant-schedule-template" TargetMode="External"/><Relationship Id="rId1" Type="http://schemas.openxmlformats.org/officeDocument/2006/relationships/hyperlink" Target="https://www.restaurantassociat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E868-3700-4BCB-B4BF-B276CA05AD60}">
  <dimension ref="A1:R20"/>
  <sheetViews>
    <sheetView showGridLines="0" tabSelected="1" workbookViewId="0">
      <selection sqref="A1:XFD1048576"/>
    </sheetView>
  </sheetViews>
  <sheetFormatPr defaultRowHeight="15" x14ac:dyDescent="0.25"/>
  <cols>
    <col min="1" max="1" width="5" customWidth="1"/>
    <col min="2" max="2" width="8.5703125" customWidth="1"/>
    <col min="3" max="3" width="1.5703125" customWidth="1"/>
    <col min="4" max="10" width="12" customWidth="1"/>
    <col min="11" max="11" width="1.85546875" customWidth="1"/>
  </cols>
  <sheetData>
    <row r="1" spans="1:18" ht="15" customHeight="1" x14ac:dyDescent="0.25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5" t="e" vm="1">
        <v>#VALUE!</v>
      </c>
      <c r="L1" s="25"/>
      <c r="M1" s="25"/>
      <c r="N1" s="25"/>
      <c r="O1" s="25"/>
      <c r="P1" s="25"/>
      <c r="Q1" s="25"/>
      <c r="R1" s="21"/>
    </row>
    <row r="2" spans="1:18" ht="18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5"/>
      <c r="L2" s="25"/>
      <c r="M2" s="25"/>
      <c r="N2" s="25"/>
      <c r="O2" s="25"/>
      <c r="P2" s="25"/>
      <c r="Q2" s="25"/>
      <c r="R2" s="21"/>
    </row>
    <row r="3" spans="1:18" ht="12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  <c r="N3" s="25"/>
      <c r="O3" s="25"/>
      <c r="P3" s="25"/>
      <c r="Q3" s="25"/>
      <c r="R3" s="21"/>
    </row>
    <row r="4" spans="1:18" x14ac:dyDescent="0.25">
      <c r="L4" s="21"/>
      <c r="M4" s="21"/>
      <c r="N4" s="21"/>
      <c r="O4" s="21"/>
      <c r="P4" s="21"/>
      <c r="Q4" s="21"/>
      <c r="R4" s="21"/>
    </row>
    <row r="5" spans="1:18" ht="18.75" x14ac:dyDescent="0.3">
      <c r="B5" s="26" t="s">
        <v>74</v>
      </c>
      <c r="C5" s="26"/>
      <c r="D5" s="27"/>
      <c r="E5" s="27"/>
      <c r="F5" s="27"/>
      <c r="G5" s="27"/>
      <c r="H5" s="27"/>
      <c r="I5" s="27"/>
      <c r="J5" s="27"/>
      <c r="L5" s="21"/>
      <c r="M5" s="21"/>
      <c r="N5" s="21"/>
      <c r="O5" s="21"/>
      <c r="P5" s="21"/>
      <c r="Q5" s="21"/>
      <c r="R5" s="21"/>
    </row>
    <row r="6" spans="1:18" ht="21" x14ac:dyDescent="0.25">
      <c r="B6" s="28" t="s">
        <v>75</v>
      </c>
      <c r="C6" s="28"/>
      <c r="D6" s="27"/>
      <c r="E6" s="27"/>
      <c r="F6" s="27"/>
      <c r="G6" s="27"/>
      <c r="H6" s="27"/>
      <c r="I6" s="27"/>
      <c r="J6" s="27"/>
      <c r="L6" s="22"/>
      <c r="M6" s="22"/>
      <c r="N6" s="22"/>
      <c r="O6" s="22"/>
      <c r="P6" s="22"/>
      <c r="Q6" s="22"/>
      <c r="R6" s="21"/>
    </row>
    <row r="7" spans="1:18" ht="27.75" customHeight="1" x14ac:dyDescent="0.25">
      <c r="B7" s="27"/>
      <c r="C7" s="27"/>
      <c r="D7" s="27"/>
      <c r="E7" s="27"/>
      <c r="F7" s="27"/>
      <c r="G7" s="27"/>
      <c r="H7" s="27"/>
      <c r="I7" s="27"/>
      <c r="J7" s="27"/>
      <c r="L7" s="22"/>
      <c r="M7" s="37" t="s">
        <v>84</v>
      </c>
      <c r="N7" s="29"/>
      <c r="O7" s="29"/>
      <c r="P7" s="29"/>
      <c r="Q7" s="22"/>
      <c r="R7" s="21"/>
    </row>
    <row r="8" spans="1:18" ht="21" x14ac:dyDescent="0.25">
      <c r="L8" s="22"/>
      <c r="M8" s="29"/>
      <c r="N8" s="29"/>
      <c r="O8" s="29"/>
      <c r="P8" s="29"/>
      <c r="Q8" s="22"/>
      <c r="R8" s="21"/>
    </row>
    <row r="9" spans="1:18" ht="19.5" customHeight="1" x14ac:dyDescent="0.3">
      <c r="B9" s="30">
        <v>1</v>
      </c>
      <c r="C9" s="23"/>
      <c r="D9" s="32" t="s">
        <v>78</v>
      </c>
      <c r="E9" s="27"/>
      <c r="F9" s="27"/>
      <c r="G9" s="27"/>
      <c r="H9" s="27"/>
      <c r="I9" s="27"/>
      <c r="J9" s="27"/>
      <c r="L9" s="22"/>
      <c r="M9" s="29"/>
      <c r="N9" s="29"/>
      <c r="O9" s="29"/>
      <c r="P9" s="29"/>
      <c r="Q9" s="22"/>
      <c r="R9" s="21"/>
    </row>
    <row r="10" spans="1:18" ht="30.75" customHeight="1" x14ac:dyDescent="0.25">
      <c r="B10" s="31"/>
      <c r="D10" s="28" t="s">
        <v>79</v>
      </c>
      <c r="E10" s="27"/>
      <c r="F10" s="27"/>
      <c r="G10" s="27"/>
      <c r="H10" s="27"/>
      <c r="I10" s="27"/>
      <c r="J10" s="27"/>
      <c r="L10" s="22"/>
      <c r="M10" s="29"/>
      <c r="N10" s="29"/>
      <c r="O10" s="29"/>
      <c r="P10" s="29"/>
      <c r="Q10" s="22"/>
      <c r="R10" s="21"/>
    </row>
    <row r="11" spans="1:18" ht="21" x14ac:dyDescent="0.25">
      <c r="L11" s="22"/>
      <c r="M11" s="29"/>
      <c r="N11" s="29"/>
      <c r="O11" s="29"/>
      <c r="P11" s="29"/>
      <c r="Q11" s="22"/>
    </row>
    <row r="12" spans="1:18" ht="21" x14ac:dyDescent="0.3">
      <c r="B12" s="30">
        <v>2</v>
      </c>
      <c r="C12" s="23"/>
      <c r="D12" s="32" t="s">
        <v>80</v>
      </c>
      <c r="E12" s="27"/>
      <c r="F12" s="27"/>
      <c r="G12" s="27"/>
      <c r="H12" s="27"/>
      <c r="I12" s="27"/>
      <c r="J12" s="27"/>
      <c r="L12" s="22"/>
      <c r="M12" s="22"/>
      <c r="N12" s="22"/>
      <c r="O12" s="22"/>
      <c r="P12" s="22"/>
      <c r="Q12" s="22"/>
    </row>
    <row r="13" spans="1:18" ht="32.25" customHeight="1" x14ac:dyDescent="0.25">
      <c r="B13" s="31"/>
      <c r="D13" s="28" t="s">
        <v>85</v>
      </c>
      <c r="E13" s="27"/>
      <c r="F13" s="27"/>
      <c r="G13" s="27"/>
      <c r="H13" s="27"/>
      <c r="I13" s="27"/>
      <c r="J13" s="27"/>
      <c r="L13" s="33" t="e" vm="2">
        <v>#VALUE!</v>
      </c>
      <c r="M13" s="33"/>
      <c r="N13" s="33"/>
      <c r="O13" s="33"/>
      <c r="P13" s="33"/>
      <c r="Q13" s="33"/>
    </row>
    <row r="14" spans="1:18" x14ac:dyDescent="0.25">
      <c r="L14" s="33"/>
      <c r="M14" s="33"/>
      <c r="N14" s="33"/>
      <c r="O14" s="33"/>
      <c r="P14" s="33"/>
      <c r="Q14" s="33"/>
    </row>
    <row r="15" spans="1:18" ht="20.25" customHeight="1" x14ac:dyDescent="0.3">
      <c r="B15" s="30">
        <v>3</v>
      </c>
      <c r="C15" s="23"/>
      <c r="D15" s="32" t="s">
        <v>81</v>
      </c>
      <c r="E15" s="27"/>
      <c r="F15" s="27"/>
      <c r="G15" s="27"/>
      <c r="H15" s="27"/>
      <c r="I15" s="27"/>
      <c r="J15" s="27"/>
      <c r="L15" s="33"/>
      <c r="M15" s="33"/>
      <c r="N15" s="33"/>
      <c r="O15" s="33"/>
      <c r="P15" s="33"/>
      <c r="Q15" s="33"/>
    </row>
    <row r="16" spans="1:18" ht="29.25" customHeight="1" x14ac:dyDescent="0.25">
      <c r="B16" s="31"/>
      <c r="D16" s="28" t="s">
        <v>82</v>
      </c>
      <c r="E16" s="27"/>
      <c r="F16" s="27"/>
      <c r="G16" s="27"/>
      <c r="H16" s="27"/>
      <c r="I16" s="27"/>
      <c r="J16" s="27"/>
      <c r="L16" s="33"/>
      <c r="M16" s="33"/>
      <c r="N16" s="33"/>
      <c r="O16" s="33"/>
      <c r="P16" s="33"/>
      <c r="Q16" s="33"/>
    </row>
    <row r="17" spans="2:17" x14ac:dyDescent="0.25">
      <c r="L17" s="33"/>
      <c r="M17" s="33"/>
      <c r="N17" s="33"/>
      <c r="O17" s="33"/>
      <c r="P17" s="33"/>
      <c r="Q17" s="33"/>
    </row>
    <row r="18" spans="2:17" ht="18.75" x14ac:dyDescent="0.3">
      <c r="B18" s="26" t="s">
        <v>76</v>
      </c>
      <c r="C18" s="26"/>
      <c r="D18" s="27"/>
      <c r="E18" s="27"/>
      <c r="F18" s="27"/>
      <c r="G18" s="27"/>
      <c r="H18" s="27"/>
      <c r="I18" s="27"/>
      <c r="J18" s="27"/>
      <c r="L18" s="33"/>
      <c r="M18" s="33"/>
      <c r="N18" s="33"/>
      <c r="O18" s="33"/>
      <c r="P18" s="33"/>
      <c r="Q18" s="33"/>
    </row>
    <row r="19" spans="2:17" ht="35.1" customHeight="1" x14ac:dyDescent="0.25">
      <c r="B19" s="28" t="s">
        <v>83</v>
      </c>
      <c r="C19" s="28"/>
      <c r="D19" s="27"/>
      <c r="E19" s="27"/>
      <c r="F19" s="27"/>
      <c r="G19" s="27"/>
      <c r="H19" s="27"/>
      <c r="I19" s="27"/>
      <c r="J19" s="27"/>
      <c r="L19" s="33"/>
      <c r="M19" s="33"/>
      <c r="N19" s="33"/>
      <c r="O19" s="33"/>
      <c r="P19" s="33"/>
      <c r="Q19" s="33"/>
    </row>
    <row r="20" spans="2:17" x14ac:dyDescent="0.25">
      <c r="B20" s="27"/>
      <c r="C20" s="27"/>
      <c r="D20" s="27"/>
      <c r="E20" s="27"/>
      <c r="F20" s="27"/>
      <c r="G20" s="27"/>
      <c r="H20" s="27"/>
      <c r="I20" s="27"/>
      <c r="J20" s="27"/>
    </row>
  </sheetData>
  <mergeCells count="17">
    <mergeCell ref="B12:B13"/>
    <mergeCell ref="D12:J12"/>
    <mergeCell ref="D13:J13"/>
    <mergeCell ref="L13:Q19"/>
    <mergeCell ref="B15:B16"/>
    <mergeCell ref="D15:J15"/>
    <mergeCell ref="D16:J16"/>
    <mergeCell ref="B18:J18"/>
    <mergeCell ref="B19:J20"/>
    <mergeCell ref="A1:J3"/>
    <mergeCell ref="K1:Q3"/>
    <mergeCell ref="B5:J5"/>
    <mergeCell ref="B6:J7"/>
    <mergeCell ref="M7:P11"/>
    <mergeCell ref="B9:B10"/>
    <mergeCell ref="D9:J9"/>
    <mergeCell ref="D10:J10"/>
  </mergeCells>
  <hyperlinks>
    <hyperlink ref="L13:Q19" r:id="rId1" display="https://restaurantassociation.com/unified/signup" xr:uid="{197DE73C-F600-45BA-B8A4-928314BE8E9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6C42-152E-4402-A25D-97C2D413EB4B}">
  <dimension ref="A1:AB12"/>
  <sheetViews>
    <sheetView workbookViewId="0">
      <selection activeCell="F14" sqref="F14"/>
    </sheetView>
  </sheetViews>
  <sheetFormatPr defaultColWidth="12.5703125" defaultRowHeight="15" x14ac:dyDescent="0.25"/>
  <cols>
    <col min="1" max="1" width="25.28515625" customWidth="1"/>
    <col min="2" max="2" width="21.140625" customWidth="1"/>
    <col min="3" max="3" width="13.5703125" customWidth="1"/>
    <col min="4" max="4" width="16.5703125" customWidth="1"/>
    <col min="5" max="5" width="14.28515625" customWidth="1"/>
    <col min="6" max="6" width="16.5703125" customWidth="1"/>
    <col min="7" max="7" width="13.42578125" customWidth="1"/>
    <col min="8" max="8" width="20.140625" customWidth="1"/>
    <col min="9" max="9" width="20.42578125" customWidth="1"/>
    <col min="10" max="10" width="17.5703125" customWidth="1"/>
    <col min="11" max="11" width="18.42578125" customWidth="1"/>
    <col min="12" max="12" width="14.28515625" customWidth="1"/>
    <col min="15" max="15" width="19.140625" customWidth="1"/>
  </cols>
  <sheetData>
    <row r="1" spans="1:28" ht="33" customHeight="1" x14ac:dyDescent="0.25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8" ht="59.25" customHeight="1" x14ac:dyDescent="0.25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5" t="s">
        <v>22</v>
      </c>
      <c r="L2" s="35"/>
      <c r="M2" s="35"/>
      <c r="N2" s="3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16" customFormat="1" ht="45" x14ac:dyDescent="0.25">
      <c r="A3" s="14" t="s">
        <v>0</v>
      </c>
      <c r="B3" s="14" t="s">
        <v>1</v>
      </c>
      <c r="C3" s="14" t="s">
        <v>5</v>
      </c>
      <c r="D3" s="14" t="s">
        <v>3</v>
      </c>
      <c r="E3" s="14" t="s">
        <v>2</v>
      </c>
      <c r="F3" s="14" t="s">
        <v>4</v>
      </c>
      <c r="G3" s="14" t="s">
        <v>24</v>
      </c>
      <c r="H3" s="14" t="s">
        <v>25</v>
      </c>
      <c r="I3" s="14" t="s">
        <v>26</v>
      </c>
      <c r="J3" s="14" t="s">
        <v>27</v>
      </c>
      <c r="K3" s="14" t="s">
        <v>28</v>
      </c>
      <c r="L3" s="14" t="s">
        <v>6</v>
      </c>
      <c r="M3" s="14" t="s">
        <v>7</v>
      </c>
      <c r="N3" s="15" t="s">
        <v>8</v>
      </c>
      <c r="O3" s="15" t="s">
        <v>9</v>
      </c>
    </row>
    <row r="4" spans="1:28" x14ac:dyDescent="0.25">
      <c r="A4" s="4" t="s">
        <v>29</v>
      </c>
      <c r="B4" s="4" t="s">
        <v>12</v>
      </c>
      <c r="C4" s="2">
        <v>50</v>
      </c>
      <c r="D4" s="5">
        <v>16</v>
      </c>
      <c r="E4" s="6">
        <v>5.21</v>
      </c>
      <c r="F4" s="7">
        <f>E4/D4</f>
        <v>0.325625</v>
      </c>
      <c r="G4" s="8">
        <f>D4-E4</f>
        <v>10.79</v>
      </c>
      <c r="H4" s="8">
        <f>D4*C4</f>
        <v>800</v>
      </c>
      <c r="I4" s="8">
        <f>E4*C4</f>
        <v>260.5</v>
      </c>
      <c r="J4" s="8">
        <f>H4-I4</f>
        <v>539.5</v>
      </c>
      <c r="K4" s="7">
        <f>J4/$J$9</f>
        <v>0.50802290105088699</v>
      </c>
      <c r="L4" s="2" t="str">
        <f t="shared" ref="L4:L8" si="0">IF(ISBLANK(A4), "", IF(C4&gt;=AVERAGE($C$2:$C$100), "High", "Low"))</f>
        <v>High</v>
      </c>
      <c r="M4" s="2" t="str">
        <f t="shared" ref="M4:M8" si="1">IF(ISBLANK(A4), "", IF(G4&gt;=AVERAGE($G$2:$G$100), "High", "Low"))</f>
        <v>High</v>
      </c>
      <c r="N4" s="3" t="s">
        <v>10</v>
      </c>
      <c r="O4" s="3" t="s">
        <v>11</v>
      </c>
    </row>
    <row r="5" spans="1:28" x14ac:dyDescent="0.25">
      <c r="A5" s="4" t="s">
        <v>30</v>
      </c>
      <c r="B5" s="4" t="s">
        <v>36</v>
      </c>
      <c r="C5" s="2">
        <v>18</v>
      </c>
      <c r="D5" s="5">
        <v>12</v>
      </c>
      <c r="E5" s="6">
        <v>3.07</v>
      </c>
      <c r="F5" s="7">
        <f t="shared" ref="F5:F8" si="2">E5/D5</f>
        <v>0.2558333333333333</v>
      </c>
      <c r="G5" s="8">
        <f>D5-E5</f>
        <v>8.93</v>
      </c>
      <c r="H5" s="8">
        <f t="shared" ref="H5:H8" si="3">D5*C5</f>
        <v>216</v>
      </c>
      <c r="I5" s="8">
        <f t="shared" ref="I5:I8" si="4">E5*C5</f>
        <v>55.26</v>
      </c>
      <c r="J5" s="8">
        <f t="shared" ref="J5:J8" si="5">H5-I5</f>
        <v>160.74</v>
      </c>
      <c r="K5" s="7">
        <f>J5/$J$9</f>
        <v>0.15136163320652379</v>
      </c>
      <c r="L5" s="2" t="str">
        <f t="shared" si="0"/>
        <v>Low</v>
      </c>
      <c r="M5" s="2" t="str">
        <f>IF(ISBLANK(A5), "", IF(G5&gt;=AVERAGE($G$2:$G$100), "High", "Low"))</f>
        <v>High</v>
      </c>
      <c r="N5" s="3" t="s">
        <v>13</v>
      </c>
      <c r="O5" s="3" t="s">
        <v>14</v>
      </c>
    </row>
    <row r="6" spans="1:28" x14ac:dyDescent="0.25">
      <c r="A6" s="4" t="s">
        <v>31</v>
      </c>
      <c r="B6" s="4" t="s">
        <v>37</v>
      </c>
      <c r="C6" s="2">
        <v>11</v>
      </c>
      <c r="D6" s="5">
        <v>8</v>
      </c>
      <c r="E6" s="6">
        <v>4.13</v>
      </c>
      <c r="F6" s="7">
        <f t="shared" si="2"/>
        <v>0.51624999999999999</v>
      </c>
      <c r="G6" s="8">
        <f t="shared" ref="G6:G8" si="6">D6-E6</f>
        <v>3.87</v>
      </c>
      <c r="H6" s="8">
        <f t="shared" si="3"/>
        <v>88</v>
      </c>
      <c r="I6" s="8">
        <f t="shared" si="4"/>
        <v>45.43</v>
      </c>
      <c r="J6" s="8">
        <f t="shared" si="5"/>
        <v>42.57</v>
      </c>
      <c r="K6" s="7">
        <f>J6/$J$9</f>
        <v>4.0086255602847565E-2</v>
      </c>
      <c r="L6" s="2" t="str">
        <f>IF(ISBLANK(A6), "", IF(C6&gt;=AVERAGE($C$2:$C$100), "High", "Low"))</f>
        <v>Low</v>
      </c>
      <c r="M6" s="2" t="str">
        <f t="shared" si="1"/>
        <v>Low</v>
      </c>
      <c r="N6" s="3" t="s">
        <v>15</v>
      </c>
      <c r="O6" s="3" t="s">
        <v>16</v>
      </c>
    </row>
    <row r="7" spans="1:28" x14ac:dyDescent="0.25">
      <c r="A7" s="4" t="s">
        <v>32</v>
      </c>
      <c r="B7" s="4" t="s">
        <v>17</v>
      </c>
      <c r="C7" s="2">
        <v>15</v>
      </c>
      <c r="D7" s="5">
        <v>10</v>
      </c>
      <c r="E7" s="6">
        <v>2.15</v>
      </c>
      <c r="F7" s="7">
        <f t="shared" si="2"/>
        <v>0.215</v>
      </c>
      <c r="G7" s="8">
        <f t="shared" si="6"/>
        <v>7.85</v>
      </c>
      <c r="H7" s="8">
        <f t="shared" si="3"/>
        <v>150</v>
      </c>
      <c r="I7" s="8">
        <f t="shared" si="4"/>
        <v>32.25</v>
      </c>
      <c r="J7" s="8">
        <f t="shared" si="5"/>
        <v>117.75</v>
      </c>
      <c r="K7" s="7">
        <f t="shared" ref="K7" si="7">J7/$J$9</f>
        <v>0.11087988248144939</v>
      </c>
      <c r="L7" s="2" t="str">
        <f t="shared" si="0"/>
        <v>Low</v>
      </c>
      <c r="M7" s="2" t="str">
        <f t="shared" si="1"/>
        <v>Low</v>
      </c>
      <c r="N7" s="3" t="s">
        <v>18</v>
      </c>
      <c r="O7" s="3" t="s">
        <v>19</v>
      </c>
    </row>
    <row r="8" spans="1:28" x14ac:dyDescent="0.25">
      <c r="A8" s="4" t="s">
        <v>33</v>
      </c>
      <c r="B8" s="4" t="s">
        <v>12</v>
      </c>
      <c r="C8" s="2">
        <v>20</v>
      </c>
      <c r="D8" s="5">
        <v>14</v>
      </c>
      <c r="E8" s="6">
        <v>3.93</v>
      </c>
      <c r="F8" s="7">
        <f t="shared" si="2"/>
        <v>0.28071428571428575</v>
      </c>
      <c r="G8" s="8">
        <f t="shared" si="6"/>
        <v>10.07</v>
      </c>
      <c r="H8" s="8">
        <f t="shared" si="3"/>
        <v>280</v>
      </c>
      <c r="I8" s="8">
        <f t="shared" si="4"/>
        <v>78.600000000000009</v>
      </c>
      <c r="J8" s="8">
        <f t="shared" si="5"/>
        <v>201.39999999999998</v>
      </c>
      <c r="K8" s="7">
        <f>J8/$J$9</f>
        <v>0.18964932765829218</v>
      </c>
      <c r="L8" s="2" t="str">
        <f t="shared" si="0"/>
        <v>Low</v>
      </c>
      <c r="M8" s="2" t="str">
        <f t="shared" si="1"/>
        <v>High</v>
      </c>
      <c r="N8" s="3" t="s">
        <v>13</v>
      </c>
      <c r="O8" s="3" t="s">
        <v>14</v>
      </c>
    </row>
    <row r="9" spans="1:28" ht="15.75" x14ac:dyDescent="0.25">
      <c r="A9" s="9" t="s">
        <v>34</v>
      </c>
      <c r="B9" s="9"/>
      <c r="C9" s="10">
        <f>SUM(C4:C8)</f>
        <v>114</v>
      </c>
      <c r="D9" s="10"/>
      <c r="E9" s="10"/>
      <c r="F9" s="10"/>
      <c r="G9" s="10"/>
      <c r="H9" s="11">
        <f>SUM(H4:H8)</f>
        <v>1534</v>
      </c>
      <c r="I9" s="11">
        <f>SUM(I4:I8)</f>
        <v>472.04</v>
      </c>
      <c r="J9" s="11">
        <f>SUM(J4:J8)</f>
        <v>1061.96</v>
      </c>
      <c r="K9" s="2"/>
      <c r="L9" s="2"/>
      <c r="M9" s="2"/>
      <c r="N9" s="2"/>
      <c r="O9" s="2"/>
    </row>
    <row r="12" spans="1:28" ht="15.75" x14ac:dyDescent="0.25">
      <c r="A12" s="12" t="s">
        <v>35</v>
      </c>
      <c r="B12" s="12"/>
      <c r="C12" s="13">
        <f>J9/C9</f>
        <v>9.3154385964912283</v>
      </c>
    </row>
  </sheetData>
  <mergeCells count="3">
    <mergeCell ref="A2:J2"/>
    <mergeCell ref="K2:O2"/>
    <mergeCell ref="A1:O1"/>
  </mergeCells>
  <conditionalFormatting sqref="G4:G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K2:L2" r:id="rId1" display="Learn more" xr:uid="{BB8F70E7-1081-4348-A5D3-8D01591EE3F0}"/>
    <hyperlink ref="K2" r:id="rId2" xr:uid="{A4B0AA89-0F5B-4367-9DF4-CB8981A6940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G10" sqref="G10"/>
    </sheetView>
  </sheetViews>
  <sheetFormatPr defaultRowHeight="15" x14ac:dyDescent="0.25"/>
  <cols>
    <col min="1" max="1" width="32.28515625" customWidth="1"/>
    <col min="2" max="2" width="28" customWidth="1"/>
    <col min="3" max="3" width="46.85546875" customWidth="1"/>
    <col min="4" max="4" width="30.7109375" customWidth="1"/>
  </cols>
  <sheetData>
    <row r="1" spans="1:4" x14ac:dyDescent="0.25">
      <c r="A1" s="17" t="s">
        <v>39</v>
      </c>
      <c r="B1" s="17" t="s">
        <v>40</v>
      </c>
      <c r="C1" s="17" t="s">
        <v>41</v>
      </c>
      <c r="D1" s="20" t="s">
        <v>42</v>
      </c>
    </row>
    <row r="2" spans="1:4" x14ac:dyDescent="0.25">
      <c r="A2" s="18" t="s">
        <v>0</v>
      </c>
      <c r="B2" s="18" t="s">
        <v>43</v>
      </c>
      <c r="C2" s="18" t="s">
        <v>44</v>
      </c>
      <c r="D2" s="18" t="s">
        <v>45</v>
      </c>
    </row>
    <row r="3" spans="1:4" ht="30" x14ac:dyDescent="0.25">
      <c r="A3" s="19" t="s">
        <v>1</v>
      </c>
      <c r="B3" s="19" t="s">
        <v>43</v>
      </c>
      <c r="C3" s="19" t="s">
        <v>46</v>
      </c>
      <c r="D3" s="19" t="s">
        <v>45</v>
      </c>
    </row>
    <row r="4" spans="1:4" ht="30" x14ac:dyDescent="0.25">
      <c r="A4" s="18" t="s">
        <v>5</v>
      </c>
      <c r="B4" s="18" t="s">
        <v>43</v>
      </c>
      <c r="C4" s="18" t="s">
        <v>47</v>
      </c>
      <c r="D4" s="18" t="s">
        <v>45</v>
      </c>
    </row>
    <row r="5" spans="1:4" x14ac:dyDescent="0.25">
      <c r="A5" s="19" t="s">
        <v>3</v>
      </c>
      <c r="B5" s="19" t="s">
        <v>43</v>
      </c>
      <c r="C5" s="19" t="s">
        <v>48</v>
      </c>
      <c r="D5" s="19" t="s">
        <v>45</v>
      </c>
    </row>
    <row r="6" spans="1:4" ht="30" x14ac:dyDescent="0.25">
      <c r="A6" s="18" t="s">
        <v>2</v>
      </c>
      <c r="B6" s="18" t="s">
        <v>43</v>
      </c>
      <c r="C6" s="18" t="s">
        <v>49</v>
      </c>
      <c r="D6" s="18" t="s">
        <v>45</v>
      </c>
    </row>
    <row r="7" spans="1:4" ht="30" x14ac:dyDescent="0.25">
      <c r="A7" s="19" t="s">
        <v>4</v>
      </c>
      <c r="B7" s="19" t="s">
        <v>50</v>
      </c>
      <c r="C7" s="19" t="s">
        <v>51</v>
      </c>
      <c r="D7" s="19" t="s">
        <v>67</v>
      </c>
    </row>
    <row r="8" spans="1:4" ht="30" x14ac:dyDescent="0.25">
      <c r="A8" s="18" t="s">
        <v>24</v>
      </c>
      <c r="B8" s="18" t="s">
        <v>50</v>
      </c>
      <c r="C8" s="18" t="s">
        <v>52</v>
      </c>
      <c r="D8" s="18" t="s">
        <v>20</v>
      </c>
    </row>
    <row r="9" spans="1:4" x14ac:dyDescent="0.25">
      <c r="A9" s="19" t="s">
        <v>25</v>
      </c>
      <c r="B9" s="19" t="s">
        <v>50</v>
      </c>
      <c r="C9" s="19" t="s">
        <v>53</v>
      </c>
      <c r="D9" s="19" t="s">
        <v>21</v>
      </c>
    </row>
    <row r="10" spans="1:4" ht="30" x14ac:dyDescent="0.25">
      <c r="A10" s="18" t="s">
        <v>26</v>
      </c>
      <c r="B10" s="18" t="s">
        <v>50</v>
      </c>
      <c r="C10" s="18" t="s">
        <v>54</v>
      </c>
      <c r="D10" s="18" t="s">
        <v>68</v>
      </c>
    </row>
    <row r="11" spans="1:4" x14ac:dyDescent="0.25">
      <c r="A11" s="19" t="s">
        <v>27</v>
      </c>
      <c r="B11" s="19" t="s">
        <v>50</v>
      </c>
      <c r="C11" s="19" t="s">
        <v>55</v>
      </c>
      <c r="D11" s="19" t="s">
        <v>69</v>
      </c>
    </row>
    <row r="12" spans="1:4" ht="30" x14ac:dyDescent="0.25">
      <c r="A12" s="18" t="s">
        <v>28</v>
      </c>
      <c r="B12" s="18" t="s">
        <v>50</v>
      </c>
      <c r="C12" s="18" t="s">
        <v>56</v>
      </c>
      <c r="D12" s="18" t="s">
        <v>70</v>
      </c>
    </row>
    <row r="13" spans="1:4" ht="45" x14ac:dyDescent="0.25">
      <c r="A13" s="19" t="s">
        <v>6</v>
      </c>
      <c r="B13" s="19" t="s">
        <v>50</v>
      </c>
      <c r="C13" s="19" t="s">
        <v>57</v>
      </c>
      <c r="D13" s="19" t="s">
        <v>71</v>
      </c>
    </row>
    <row r="14" spans="1:4" ht="45" x14ac:dyDescent="0.25">
      <c r="A14" s="18" t="s">
        <v>7</v>
      </c>
      <c r="B14" s="18" t="s">
        <v>50</v>
      </c>
      <c r="C14" s="18" t="s">
        <v>58</v>
      </c>
      <c r="D14" s="18" t="s">
        <v>72</v>
      </c>
    </row>
    <row r="15" spans="1:4" ht="45" x14ac:dyDescent="0.25">
      <c r="A15" s="19" t="s">
        <v>8</v>
      </c>
      <c r="B15" s="19" t="s">
        <v>50</v>
      </c>
      <c r="C15" s="19" t="s">
        <v>59</v>
      </c>
      <c r="D15" s="19" t="s">
        <v>73</v>
      </c>
    </row>
    <row r="16" spans="1:4" ht="30" x14ac:dyDescent="0.25">
      <c r="A16" s="18" t="s">
        <v>60</v>
      </c>
      <c r="B16" s="18" t="s">
        <v>61</v>
      </c>
      <c r="C16" s="18" t="s">
        <v>62</v>
      </c>
      <c r="D16" s="18" t="s">
        <v>63</v>
      </c>
    </row>
    <row r="17" spans="1:4" ht="45" x14ac:dyDescent="0.25">
      <c r="A17" s="19" t="s">
        <v>64</v>
      </c>
      <c r="B17" s="19" t="s">
        <v>61</v>
      </c>
      <c r="C17" s="19" t="s">
        <v>65</v>
      </c>
      <c r="D17" s="19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 this Template</vt:lpstr>
      <vt:lpstr>Menu Engineering Template </vt:lpstr>
      <vt:lpstr>Formula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Deepak Verma</cp:lastModifiedBy>
  <dcterms:created xsi:type="dcterms:W3CDTF">2026-05-15T11:32:30Z</dcterms:created>
  <dcterms:modified xsi:type="dcterms:W3CDTF">2026-05-18T18:50:52Z</dcterms:modified>
</cp:coreProperties>
</file>